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Расчетная" sheetId="1" state="visible" r:id="rId1"/>
    <sheet name="новая форма заимств" sheetId="2" state="visible" r:id="rId2"/>
  </sheets>
  <definedNames>
    <definedName name="OLE_LINK3" localSheetId="0">Расчетная!#REF!</definedName>
    <definedName name="OLE_LINK4" localSheetId="0">Расчетная!#REF!</definedName>
    <definedName name="Print_Titles" localSheetId="0">Расчетная!$24:$24</definedName>
    <definedName name="_xlnm.Print_Area" localSheetId="0">Расчетная!$A$1:$E$50</definedName>
    <definedName name="Print_Titles" localSheetId="1" hidden="0">'новая форма заимств'!$10:$10</definedName>
    <definedName name="_xlnm.Print_Area" localSheetId="1">'новая форма заимств'!$A$1:$G$16</definedName>
  </definedNames>
  <calcPr/>
</workbook>
</file>

<file path=xl/sharedStrings.xml><?xml version="1.0" encoding="utf-8"?>
<sst xmlns="http://schemas.openxmlformats.org/spreadsheetml/2006/main" count="57" uniqueCount="57">
  <si>
    <t xml:space="preserve">Приложение 
                                                      </t>
  </si>
  <si>
    <t xml:space="preserve">к муниципальному 
</t>
  </si>
  <si>
    <t xml:space="preserve">правовому  акту
города Владивостока
от                  № </t>
  </si>
  <si>
    <t xml:space="preserve">города Владивостока
</t>
  </si>
  <si>
    <t xml:space="preserve">от                    № </t>
  </si>
  <si>
    <t xml:space="preserve">«Приложение 15 
                                                      </t>
  </si>
  <si>
    <t xml:space="preserve">«Приложение  2 
                                                      </t>
  </si>
  <si>
    <t xml:space="preserve">от 12.12.2019 № 118-МПА</t>
  </si>
  <si>
    <t xml:space="preserve">Программа муниципальных внутренних заимствований 
Владивостокского городского округа на плановый период 2027 и 2028 годов</t>
  </si>
  <si>
    <t xml:space="preserve">Перечень муниципальных внутренних заимствований</t>
  </si>
  <si>
    <t xml:space="preserve">2027 год</t>
  </si>
  <si>
    <t xml:space="preserve">2028 год</t>
  </si>
  <si>
    <t xml:space="preserve">Сумма, в рублях</t>
  </si>
  <si>
    <t xml:space="preserve">Предельный срок погашения</t>
  </si>
  <si>
    <t xml:space="preserve">Кредиты, полученные Владивостокским городским округом от кредитных организаций </t>
  </si>
  <si>
    <t>-</t>
  </si>
  <si>
    <t xml:space="preserve"> - привлечение  </t>
  </si>
  <si>
    <t xml:space="preserve"> - погашение   </t>
  </si>
  <si>
    <t xml:space="preserve">Бюджетные кредиты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</si>
  <si>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 xml:space="preserve"> - получение кредитов от других бюджетов бюджетной системы Российской Федерации бюджетами городских округов в валюте Российской Федерации, в том числе на пополнение остатков средств на счетах местных бюджетов</t>
  </si>
  <si>
    <t xml:space="preserve">от других бюджетов бюджетной системы Российской Федерации</t>
  </si>
  <si>
    <t xml:space="preserve">на пополнение остатков средств на счетах местных бюджетов</t>
  </si>
  <si>
    <t xml:space="preserve"> - погашение бюджетами городских округов  кредитов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</si>
  <si>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 xml:space="preserve">Итого муниципальных внутренних заимствований</t>
  </si>
  <si>
    <t xml:space="preserve"> - привлечение  средств</t>
  </si>
  <si>
    <t xml:space="preserve"> - погашение  средств</t>
  </si>
  <si>
    <t xml:space="preserve">на 01.01.27</t>
  </si>
  <si>
    <t xml:space="preserve">на 31.12.27</t>
  </si>
  <si>
    <t xml:space="preserve">на 01.01.28</t>
  </si>
  <si>
    <t xml:space="preserve">на 31.12.28</t>
  </si>
  <si>
    <t xml:space="preserve">Муниципальный долг , в т.ч.</t>
  </si>
  <si>
    <t>бюджетный</t>
  </si>
  <si>
    <t>коммерческий</t>
  </si>
  <si>
    <t xml:space="preserve">Сумма погашения коммерческого кредита</t>
  </si>
  <si>
    <t xml:space="preserve">сумма погашения бюджетного 5 кредита</t>
  </si>
  <si>
    <t xml:space="preserve">минимальная сумма погашения бюджетного 3 кредита</t>
  </si>
  <si>
    <t xml:space="preserve">уменьшение МД за счет дох (проф)</t>
  </si>
  <si>
    <t xml:space="preserve">уменьшение МД за счет остатков</t>
  </si>
  <si>
    <t xml:space="preserve">Сумма погашения всего</t>
  </si>
  <si>
    <t xml:space="preserve">концессионные платежи</t>
  </si>
  <si>
    <t xml:space="preserve">Предельный объем</t>
  </si>
  <si>
    <t xml:space="preserve"> Концессия - Создание и эксплуатация объекта образования "Школа на 1125 мест в районе ул.Русская, 73д в г.Владивостоке" </t>
  </si>
  <si>
    <t>МБ</t>
  </si>
  <si>
    <t>ФБ</t>
  </si>
  <si>
    <t>КБ</t>
  </si>
  <si>
    <t xml:space="preserve">Создание и эксплуатация парка "Минный
городок" в городе Владивостоке
(финансовое обеспечение обязательств
концедента в рамках концессионного
соглашения </t>
  </si>
  <si>
    <t xml:space="preserve">         Приложение 7 
         к  муниципальному правовому акту 
         города Владивостока  
         от                №  </t>
  </si>
  <si>
    <t xml:space="preserve">в рублях</t>
  </si>
  <si>
    <t xml:space="preserve">Привлечение </t>
  </si>
  <si>
    <t xml:space="preserve">Объемы погашения</t>
  </si>
  <si>
    <t xml:space="preserve">Объемы </t>
  </si>
  <si>
    <t xml:space="preserve">Кредиты кредитных организаций </t>
  </si>
  <si>
    <t xml:space="preserve">Бюджетные кредиты в валюте Российской Федерации, в том числе:</t>
  </si>
  <si>
    <t>Контроль</t>
  </si>
  <si>
    <t xml:space="preserve">Муниципальный долг на 01.01., в т.ч.</t>
  </si>
  <si>
    <t xml:space="preserve">минимальная сумма погашения бюджетного кредита</t>
  </si>
  <si>
    <t xml:space="preserve">планируемое уменьшение МД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</si>
</sst>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_р_._-;\-* #,##0_р_._-;_-* &quot;-&quot;_р_._-;_-@_-"/>
    <numFmt numFmtId="161" formatCode="#,##0.00_ ;\-#,##0.00\ "/>
    <numFmt numFmtId="162" formatCode="_-* #,##0.00_р_._-;\-* #,##0.00_р_._-;_-* &quot;-&quot;??_р_._-;_-@_-"/>
    <numFmt numFmtId="163" formatCode="_-* #,##0.00\ _₽_-;\-* #,##0.00\ _₽_-;_-* &quot;-&quot;??\ _₽_-;_-@_-"/>
  </numFmts>
  <fonts count="9">
    <font>
      <sz val="10.000000"/>
      <color theme="1"/>
      <name val="Arial Cyr"/>
    </font>
    <font>
      <sz val="14.000000"/>
      <name val="Arial Cyr"/>
    </font>
    <font>
      <sz val="14.000000"/>
      <name val="Times New Roman"/>
    </font>
    <font>
      <sz val="12.000000"/>
      <name val="Times New Roman"/>
    </font>
    <font>
      <sz val="10.000000"/>
      <color indexed="2"/>
      <name val="Arial Cyr"/>
    </font>
    <font>
      <sz val="15.000000"/>
      <name val="Times New Roman"/>
    </font>
    <font>
      <sz val="15.000000"/>
      <name val="Arial Cyr"/>
    </font>
    <font>
      <sz val="13.500000"/>
      <name val="Times New Roman"/>
    </font>
    <font>
      <sz val="12.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rgb="FFFFC000"/>
        <bgColor rgb="FFFFC00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0" applyNumberFormat="1" applyFont="1" applyFill="1" applyBorder="1"/>
  </cellStyleXfs>
  <cellXfs count="80">
    <xf fontId="0" fillId="0" borderId="0" numFmtId="0" xfId="0"/>
    <xf fontId="1" fillId="0" borderId="0" numFmtId="0" xfId="0" applyFont="1"/>
    <xf fontId="2" fillId="0" borderId="0" numFmtId="0" xfId="0" applyFont="1" applyAlignment="1">
      <alignment horizontal="left" indent="34" vertical="top" wrapText="1"/>
    </xf>
    <xf fontId="2" fillId="0" borderId="0" numFmtId="0" xfId="0" applyFont="1" applyAlignment="1">
      <alignment horizontal="left" indent="5" vertical="top" wrapText="1"/>
    </xf>
    <xf fontId="0" fillId="0" borderId="0" numFmtId="0" xfId="0" applyAlignment="1">
      <alignment horizontal="left" indent="5"/>
    </xf>
    <xf fontId="2" fillId="0" borderId="0" numFmtId="0" xfId="0" applyFont="1" applyAlignment="1">
      <alignment horizontal="left" indent="5" vertical="top"/>
    </xf>
    <xf fontId="2" fillId="0" borderId="0" numFmtId="0" xfId="0" applyFont="1" applyAlignment="1">
      <alignment horizontal="center" vertical="top"/>
    </xf>
    <xf fontId="2" fillId="0" borderId="0" numFmtId="0" xfId="0" applyFont="1" applyAlignment="1">
      <alignment horizontal="center" vertical="top" wrapText="1"/>
    </xf>
    <xf fontId="2" fillId="0" borderId="0" numFmtId="0" xfId="0" applyFont="1" applyAlignment="1">
      <alignment horizontal="right"/>
    </xf>
    <xf fontId="3" fillId="0" borderId="1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/>
    </xf>
    <xf fontId="1" fillId="0" borderId="0" numFmtId="0" xfId="0" applyFont="1" applyAlignment="1">
      <alignment vertical="center"/>
    </xf>
    <xf fontId="3" fillId="2" borderId="1" numFmtId="0" xfId="0" applyFont="1" applyFill="1" applyBorder="1" applyAlignment="1">
      <alignment horizontal="left" wrapText="1"/>
    </xf>
    <xf fontId="3" fillId="2" borderId="1" numFmtId="161" xfId="0" applyNumberFormat="1" applyFont="1" applyFill="1" applyBorder="1" applyAlignment="1">
      <alignment vertical="center" wrapText="1"/>
    </xf>
    <xf fontId="3" fillId="2" borderId="1" numFmtId="161" xfId="0" applyNumberFormat="1" applyFont="1" applyFill="1" applyBorder="1" applyAlignment="1">
      <alignment horizontal="center" vertical="center" wrapText="1"/>
    </xf>
    <xf fontId="1" fillId="0" borderId="0" numFmtId="162" xfId="0" applyNumberFormat="1" applyFont="1" applyAlignment="1">
      <alignment vertical="center"/>
    </xf>
    <xf fontId="3" fillId="0" borderId="1" numFmtId="0" xfId="0" applyFont="1" applyBorder="1" applyAlignment="1">
      <alignment horizontal="left" wrapText="1"/>
    </xf>
    <xf fontId="3" fillId="0" borderId="1" numFmtId="161" xfId="0" applyNumberFormat="1" applyFont="1" applyBorder="1" applyAlignment="1">
      <alignment vertical="center" wrapText="1"/>
    </xf>
    <xf fontId="3" fillId="0" borderId="1" numFmtId="161" xfId="0" applyNumberFormat="1" applyFont="1" applyBorder="1" applyAlignment="1">
      <alignment horizontal="center" vertical="center" wrapText="1"/>
    </xf>
    <xf fontId="1" fillId="0" borderId="0" numFmtId="161" xfId="0" applyNumberFormat="1" applyFont="1" applyAlignment="1">
      <alignment vertical="center"/>
    </xf>
    <xf fontId="1" fillId="0" borderId="0" numFmtId="4" xfId="0" applyNumberFormat="1" applyFont="1" applyAlignment="1">
      <alignment vertical="center"/>
    </xf>
    <xf fontId="1" fillId="0" borderId="0" numFmtId="161" xfId="0" applyNumberFormat="1" applyFont="1"/>
    <xf fontId="1" fillId="0" borderId="0" numFmtId="4" xfId="0" applyNumberFormat="1" applyFont="1"/>
    <xf fontId="3" fillId="3" borderId="1" numFmtId="0" xfId="0" applyFont="1" applyFill="1" applyBorder="1" applyAlignment="1">
      <alignment horizontal="left" wrapText="1"/>
    </xf>
    <xf fontId="3" fillId="3" borderId="1" numFmtId="161" xfId="0" applyNumberFormat="1" applyFont="1" applyFill="1" applyBorder="1" applyAlignment="1">
      <alignment vertical="center" wrapText="1"/>
    </xf>
    <xf fontId="3" fillId="3" borderId="1" numFmtId="161" xfId="0" applyNumberFormat="1" applyFont="1" applyFill="1" applyBorder="1" applyAlignment="1">
      <alignment horizontal="center" vertical="center" wrapText="1"/>
    </xf>
    <xf fontId="3" fillId="4" borderId="1" numFmtId="0" xfId="0" applyFont="1" applyFill="1" applyBorder="1" applyAlignment="1">
      <alignment horizontal="left" wrapText="1"/>
    </xf>
    <xf fontId="3" fillId="4" borderId="1" numFmtId="161" xfId="0" applyNumberFormat="1" applyFont="1" applyFill="1" applyBorder="1" applyAlignment="1">
      <alignment horizontal="right" vertical="center" wrapText="1"/>
    </xf>
    <xf fontId="3" fillId="0" borderId="1" numFmtId="14" xfId="0" applyNumberFormat="1" applyFont="1" applyBorder="1" applyAlignment="1">
      <alignment horizontal="center" vertical="center" wrapText="1"/>
    </xf>
    <xf fontId="3" fillId="4" borderId="1" numFmtId="161" xfId="0" applyNumberFormat="1" applyFont="1" applyFill="1" applyBorder="1" applyAlignment="1">
      <alignment vertical="center" wrapText="1"/>
    </xf>
    <xf fontId="3" fillId="0" borderId="1" numFmtId="161" xfId="0" applyNumberFormat="1" applyFont="1" applyBorder="1" applyAlignment="1">
      <alignment horizontal="right" vertical="center" wrapText="1"/>
    </xf>
    <xf fontId="1" fillId="0" borderId="0" numFmtId="162" xfId="0" applyNumberFormat="1" applyFont="1"/>
    <xf fontId="3" fillId="0" borderId="2" numFmtId="0" xfId="0" applyFont="1" applyBorder="1" applyAlignment="1">
      <alignment horizontal="justify" wrapText="1"/>
    </xf>
    <xf fontId="3" fillId="0" borderId="2" numFmtId="161" xfId="0" applyNumberFormat="1" applyFont="1" applyBorder="1" applyAlignment="1">
      <alignment horizontal="right" vertical="top" wrapText="1"/>
    </xf>
    <xf fontId="3" fillId="0" borderId="3" numFmtId="0" xfId="0" applyFont="1" applyBorder="1" applyAlignment="1">
      <alignment horizontal="justify" wrapText="1"/>
    </xf>
    <xf fontId="3" fillId="0" borderId="3" numFmtId="161" xfId="0" applyNumberFormat="1" applyFont="1" applyBorder="1" applyAlignment="1">
      <alignment horizontal="right" vertical="top" wrapText="1"/>
    </xf>
    <xf fontId="1" fillId="5" borderId="0" numFmtId="0" xfId="0" applyFont="1" applyFill="1"/>
    <xf fontId="3" fillId="5" borderId="4" numFmtId="0" xfId="0" applyFont="1" applyFill="1" applyBorder="1" applyAlignment="1">
      <alignment horizontal="justify" wrapText="1"/>
    </xf>
    <xf fontId="3" fillId="5" borderId="4" numFmtId="161" xfId="0" applyNumberFormat="1" applyFont="1" applyFill="1" applyBorder="1" applyAlignment="1">
      <alignment horizontal="right" vertical="top" wrapText="1"/>
    </xf>
    <xf fontId="1" fillId="5" borderId="0" numFmtId="4" xfId="0" applyNumberFormat="1" applyFont="1" applyFill="1"/>
    <xf fontId="1" fillId="5" borderId="1" numFmtId="0" xfId="0" applyFont="1" applyFill="1" applyBorder="1"/>
    <xf fontId="0" fillId="5" borderId="1" numFmtId="4" xfId="0" applyNumberFormat="1" applyFill="1" applyBorder="1"/>
    <xf fontId="1" fillId="5" borderId="1" numFmtId="0" xfId="0" applyFont="1" applyFill="1" applyBorder="1" applyAlignment="1">
      <alignment horizontal="right"/>
    </xf>
    <xf fontId="1" fillId="5" borderId="1" numFmtId="0" xfId="0" applyFont="1" applyFill="1" applyBorder="1" applyAlignment="1">
      <alignment horizontal="left"/>
    </xf>
    <xf fontId="4" fillId="5" borderId="1" numFmtId="4" xfId="0" applyNumberFormat="1" applyFont="1" applyFill="1" applyBorder="1"/>
    <xf fontId="1" fillId="5" borderId="1" numFmtId="0" xfId="0" applyFont="1" applyFill="1" applyBorder="1" applyAlignment="1">
      <alignment wrapText="1"/>
    </xf>
    <xf fontId="1" fillId="5" borderId="1" numFmtId="4" xfId="0" applyNumberFormat="1" applyFont="1" applyFill="1" applyBorder="1"/>
    <xf fontId="1" fillId="0" borderId="0" numFmtId="163" xfId="0" applyNumberFormat="1" applyFont="1"/>
    <xf fontId="1" fillId="6" borderId="0" numFmtId="0" xfId="0" applyFont="1" applyFill="1"/>
    <xf fontId="1" fillId="6" borderId="0" numFmtId="4" xfId="0" applyNumberFormat="1" applyFont="1" applyFill="1"/>
    <xf fontId="1" fillId="2" borderId="5" numFmtId="0" xfId="0" applyFont="1" applyFill="1" applyBorder="1" applyAlignment="1">
      <alignment wrapText="1"/>
    </xf>
    <xf fontId="1" fillId="2" borderId="1" numFmtId="163" xfId="0" applyNumberFormat="1" applyFont="1" applyFill="1" applyBorder="1"/>
    <xf fontId="1" fillId="0" borderId="1" numFmtId="0" xfId="0" applyFont="1" applyBorder="1"/>
    <xf fontId="1" fillId="0" borderId="0" numFmtId="0" xfId="0" applyFont="1" applyAlignment="1">
      <alignment horizontal="right"/>
    </xf>
    <xf fontId="1" fillId="0" borderId="1" numFmtId="162" xfId="1" applyNumberFormat="1" applyFont="1" applyBorder="1"/>
    <xf fontId="1" fillId="2" borderId="1" numFmtId="162" xfId="0" applyNumberFormat="1" applyFont="1" applyFill="1" applyBorder="1"/>
    <xf fontId="1" fillId="2" borderId="1" numFmtId="4" xfId="0" applyNumberFormat="1" applyFont="1" applyFill="1" applyBorder="1"/>
    <xf fontId="1" fillId="0" borderId="1" numFmtId="4" xfId="0" applyNumberFormat="1" applyFont="1" applyBorder="1"/>
    <xf fontId="0" fillId="0" borderId="0" numFmtId="4" xfId="0" applyNumberFormat="1"/>
    <xf fontId="5" fillId="0" borderId="0" numFmtId="0" xfId="0" applyFont="1" applyAlignment="1">
      <alignment vertical="top" wrapText="1"/>
    </xf>
    <xf fontId="5" fillId="0" borderId="0" numFmtId="0" xfId="0" applyFont="1" applyAlignment="1">
      <alignment horizontal="left" vertical="center" wrapText="1"/>
    </xf>
    <xf fontId="6" fillId="0" borderId="0" numFmtId="0" xfId="0" applyFont="1" applyAlignment="1">
      <alignment vertical="center" wrapText="1"/>
    </xf>
    <xf fontId="6" fillId="0" borderId="0" numFmtId="0" xfId="0" applyFont="1"/>
    <xf fontId="5" fillId="0" borderId="0" numFmtId="0" xfId="0" applyFont="1" applyAlignment="1">
      <alignment horizontal="left" indent="5" vertical="top" wrapText="1"/>
    </xf>
    <xf fontId="5" fillId="0" borderId="0" numFmtId="0" xfId="0" applyFont="1" applyAlignment="1">
      <alignment horizontal="left" indent="5" vertical="top"/>
    </xf>
    <xf fontId="5" fillId="0" borderId="0" numFmtId="0" xfId="0" applyFont="1" applyAlignment="1">
      <alignment horizontal="center" vertical="top" wrapText="1"/>
    </xf>
    <xf fontId="2" fillId="0" borderId="1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 vertical="center"/>
    </xf>
    <xf fontId="2" fillId="0" borderId="1" numFmtId="0" xfId="0" applyFont="1" applyBorder="1" applyAlignment="1">
      <alignment horizontal="left" vertical="center" wrapText="1"/>
    </xf>
    <xf fontId="7" fillId="0" borderId="1" numFmtId="161" xfId="0" applyNumberFormat="1" applyFont="1" applyBorder="1" applyAlignment="1">
      <alignment vertical="center" wrapText="1"/>
    </xf>
    <xf fontId="2" fillId="0" borderId="1" numFmtId="161" xfId="0" applyNumberFormat="1" applyFont="1" applyBorder="1" applyAlignment="1">
      <alignment horizontal="center" vertical="center" wrapText="1"/>
    </xf>
    <xf fontId="7" fillId="0" borderId="1" numFmtId="161" xfId="0" applyNumberFormat="1" applyFont="1" applyBorder="1" applyAlignment="1">
      <alignment horizontal="right" vertical="center" wrapText="1"/>
    </xf>
    <xf fontId="2" fillId="4" borderId="1" numFmtId="0" xfId="0" applyFont="1" applyFill="1" applyBorder="1" applyAlignment="1">
      <alignment horizontal="left" vertical="center" wrapText="1"/>
    </xf>
    <xf fontId="2" fillId="4" borderId="1" numFmtId="0" xfId="0" applyFont="1" applyFill="1" applyBorder="1" applyAlignment="1">
      <alignment horizontal="left" wrapText="1"/>
    </xf>
    <xf fontId="7" fillId="4" borderId="1" numFmtId="161" xfId="0" applyNumberFormat="1" applyFont="1" applyFill="1" applyBorder="1" applyAlignment="1">
      <alignment vertical="center" wrapText="1"/>
    </xf>
    <xf fontId="7" fillId="4" borderId="1" numFmtId="161" xfId="0" applyNumberFormat="1" applyFont="1" applyFill="1" applyBorder="1" applyAlignment="1">
      <alignment horizontal="right" vertical="center" wrapText="1"/>
    </xf>
    <xf fontId="2" fillId="0" borderId="1" numFmtId="0" xfId="0" applyFont="1" applyBorder="1" applyAlignment="1">
      <alignment horizontal="left" wrapText="1"/>
    </xf>
    <xf fontId="1" fillId="0" borderId="2" numFmtId="0" xfId="0" applyFont="1" applyBorder="1" applyAlignment="1">
      <alignment horizontal="center"/>
    </xf>
    <xf fontId="8" fillId="0" borderId="0" numFmtId="4" xfId="0" applyNumberFormat="1" applyFont="1"/>
    <xf fontId="8" fillId="0" borderId="0" numFmtId="161" xfId="0" applyNumberFormat="1" applyFont="1"/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Ruler="1" view="pageBreakPreview" topLeftCell="A20" zoomScale="70" workbookViewId="0">
      <selection activeCell="D34" activeCellId="0" sqref="D34"/>
    </sheetView>
  </sheetViews>
  <sheetFormatPr defaultRowHeight="18" customHeight="1" outlineLevelRow="1"/>
  <cols>
    <col customWidth="1" min="1" max="1" style="1" width="60.7109375"/>
    <col customWidth="1" min="2" max="2" style="1" width="26.140625"/>
    <col customWidth="1" min="3" max="3" style="1" width="19.42578125"/>
    <col customWidth="1" min="4" max="4" style="1" width="22.5703125"/>
    <col customWidth="1" min="5" max="5" style="1" width="20.42578125"/>
    <col customWidth="1" min="6" max="6" style="1" width="23.42578125"/>
    <col customWidth="1" min="7" max="7" style="1" width="20.140625"/>
    <col customWidth="1" min="8" max="257" style="1" width="9.140625"/>
  </cols>
  <sheetData>
    <row r="1" ht="16.5" hidden="1" customHeight="1" outlineLevel="1">
      <c r="B1" s="2" t="s">
        <v>0</v>
      </c>
      <c r="C1" s="2"/>
      <c r="D1" s="2"/>
      <c r="E1" s="2"/>
    </row>
    <row r="2" ht="16.5" hidden="1" customHeight="1" outlineLevel="1">
      <c r="B2" s="2" t="s">
        <v>1</v>
      </c>
      <c r="C2" s="2"/>
      <c r="D2" s="2"/>
      <c r="E2" s="2"/>
    </row>
    <row r="3" ht="16.5" hidden="1" customHeight="1" outlineLevel="1">
      <c r="B3" s="2" t="s">
        <v>2</v>
      </c>
      <c r="C3" s="2"/>
      <c r="D3" s="2"/>
      <c r="E3" s="2"/>
    </row>
    <row r="4" ht="16.5" hidden="1" customHeight="1" outlineLevel="1">
      <c r="B4" s="2" t="s">
        <v>3</v>
      </c>
      <c r="C4" s="2"/>
      <c r="D4" s="2"/>
      <c r="E4" s="2"/>
    </row>
    <row r="5" ht="19.5" hidden="1" customHeight="1" outlineLevel="1">
      <c r="B5" s="2" t="s">
        <v>4</v>
      </c>
      <c r="C5" s="2"/>
      <c r="D5" s="2"/>
      <c r="E5" s="2"/>
    </row>
    <row r="6" ht="19.5" hidden="1" customHeight="1" outlineLevel="1">
      <c r="B6" s="2"/>
      <c r="C6" s="2"/>
      <c r="D6" s="2"/>
      <c r="E6" s="2"/>
    </row>
    <row r="7" ht="16.5" hidden="1" customHeight="1" outlineLevel="1">
      <c r="B7" s="2" t="s">
        <v>5</v>
      </c>
      <c r="C7" s="2"/>
      <c r="D7" s="2"/>
      <c r="E7" s="2"/>
    </row>
    <row r="8" ht="16.5" hidden="1" customHeight="1" outlineLevel="1">
      <c r="B8" s="2" t="s">
        <v>1</v>
      </c>
      <c r="C8" s="2"/>
      <c r="D8" s="2"/>
      <c r="E8" s="2"/>
    </row>
    <row r="9" ht="16.5" hidden="1" customHeight="1" outlineLevel="1">
      <c r="B9" s="2" t="s">
        <v>2</v>
      </c>
      <c r="C9" s="2"/>
      <c r="D9" s="2"/>
      <c r="E9" s="2"/>
    </row>
    <row r="10" ht="16.5" hidden="1" customHeight="1" outlineLevel="1">
      <c r="B10" s="2" t="s">
        <v>3</v>
      </c>
      <c r="C10" s="2"/>
      <c r="D10" s="2"/>
      <c r="E10" s="2"/>
    </row>
    <row r="11" ht="19.5" hidden="1" customHeight="1" outlineLevel="1">
      <c r="B11" s="2" t="s">
        <v>4</v>
      </c>
      <c r="C11" s="2"/>
      <c r="D11" s="2"/>
      <c r="E11" s="2"/>
    </row>
    <row r="12" ht="19.5" hidden="1" customHeight="1" outlineLevel="1">
      <c r="B12" s="3"/>
      <c r="C12" s="3"/>
      <c r="D12" s="3"/>
      <c r="E12" s="3"/>
    </row>
    <row r="13" ht="19.5" hidden="1" customHeight="1" outlineLevel="1">
      <c r="B13" s="3" t="s">
        <v>6</v>
      </c>
      <c r="C13" s="3"/>
      <c r="D13" s="4"/>
      <c r="E13" s="4"/>
    </row>
    <row r="14" ht="19.5" hidden="1" customHeight="1" outlineLevel="1">
      <c r="B14" s="3" t="s">
        <v>1</v>
      </c>
      <c r="C14" s="3"/>
      <c r="D14" s="3"/>
      <c r="E14" s="3"/>
    </row>
    <row r="15" ht="19.5" hidden="1" customHeight="1" outlineLevel="1">
      <c r="B15" s="3" t="s">
        <v>2</v>
      </c>
      <c r="C15" s="3"/>
      <c r="D15" s="3"/>
      <c r="E15" s="3"/>
    </row>
    <row r="16" ht="19.5" hidden="1" customHeight="1" outlineLevel="1">
      <c r="B16" s="3" t="s">
        <v>3</v>
      </c>
      <c r="C16" s="3"/>
      <c r="D16" s="3"/>
      <c r="E16" s="3"/>
    </row>
    <row r="17" ht="19.5" hidden="1" customHeight="1" outlineLevel="1">
      <c r="B17" s="3" t="s">
        <v>7</v>
      </c>
      <c r="C17" s="3"/>
      <c r="D17" s="3"/>
      <c r="E17" s="3"/>
    </row>
    <row r="18" ht="27.600000000000001" hidden="1" customHeight="1" outlineLevel="1">
      <c r="B18" s="3"/>
      <c r="C18" s="3"/>
      <c r="D18" s="5"/>
      <c r="E18" s="3"/>
    </row>
    <row r="19" ht="16.5" hidden="1" customHeight="1" outlineLevel="1">
      <c r="A19" s="6"/>
      <c r="B19" s="6"/>
      <c r="C19" s="6"/>
      <c r="D19" s="6"/>
      <c r="E19" s="6"/>
    </row>
    <row r="20" ht="47.450000000000003" customHeight="1" collapsed="1">
      <c r="A20" s="7" t="s">
        <v>8</v>
      </c>
      <c r="B20" s="6"/>
      <c r="C20" s="6"/>
      <c r="D20" s="6"/>
      <c r="E20" s="6"/>
    </row>
    <row r="21" ht="18.75" customHeight="1">
      <c r="A21" s="7"/>
      <c r="B21" s="7"/>
      <c r="C21" s="7"/>
      <c r="D21" s="7"/>
      <c r="E21" s="8"/>
    </row>
    <row r="22" ht="23.449999999999999" customHeight="1">
      <c r="A22" s="9" t="s">
        <v>9</v>
      </c>
      <c r="B22" s="10" t="s">
        <v>10</v>
      </c>
      <c r="C22" s="10"/>
      <c r="D22" s="10" t="s">
        <v>11</v>
      </c>
      <c r="E22" s="10"/>
    </row>
    <row r="23" ht="56.450000000000003" customHeight="1">
      <c r="A23" s="9"/>
      <c r="B23" s="9" t="s">
        <v>12</v>
      </c>
      <c r="C23" s="9" t="s">
        <v>13</v>
      </c>
      <c r="D23" s="9" t="s">
        <v>12</v>
      </c>
      <c r="E23" s="9" t="s">
        <v>13</v>
      </c>
    </row>
    <row r="24" s="11" customFormat="1" ht="16.5" customHeight="1">
      <c r="A24" s="9">
        <v>1</v>
      </c>
      <c r="B24" s="9">
        <v>2</v>
      </c>
      <c r="C24" s="9">
        <v>3</v>
      </c>
      <c r="D24" s="9">
        <v>4</v>
      </c>
      <c r="E24" s="9">
        <v>5</v>
      </c>
    </row>
    <row r="25" s="11" customFormat="1" ht="40.5" customHeight="1">
      <c r="A25" s="12" t="s">
        <v>14</v>
      </c>
      <c r="B25" s="13">
        <f>B26+B27</f>
        <v>0</v>
      </c>
      <c r="C25" s="14" t="s">
        <v>15</v>
      </c>
      <c r="D25" s="13">
        <f>D26+D27</f>
        <v>0</v>
      </c>
      <c r="E25" s="14" t="s">
        <v>15</v>
      </c>
      <c r="F25" s="15"/>
    </row>
    <row r="26" s="11" customFormat="1" ht="22.5" customHeight="1">
      <c r="A26" s="16" t="s">
        <v>16</v>
      </c>
      <c r="B26" s="17">
        <v>0</v>
      </c>
      <c r="C26" s="18" t="s">
        <v>15</v>
      </c>
      <c r="D26" s="17">
        <v>0</v>
      </c>
      <c r="E26" s="18" t="s">
        <v>15</v>
      </c>
    </row>
    <row r="27" s="11" customFormat="1" ht="21" customHeight="1">
      <c r="A27" s="16" t="s">
        <v>17</v>
      </c>
      <c r="B27" s="17">
        <v>0</v>
      </c>
      <c r="C27" s="18" t="s">
        <v>15</v>
      </c>
      <c r="D27" s="17">
        <v>0</v>
      </c>
      <c r="E27" s="18" t="s">
        <v>15</v>
      </c>
      <c r="F27" s="19"/>
      <c r="G27" s="20"/>
    </row>
    <row r="28" ht="68.450000000000003" customHeight="1">
      <c r="A28" s="12" t="s">
        <v>18</v>
      </c>
      <c r="B28" s="13">
        <f>B29+B32</f>
        <v>-316200000</v>
      </c>
      <c r="C28" s="14" t="s">
        <v>15</v>
      </c>
      <c r="D28" s="13">
        <f>D29+D32</f>
        <v>-34000000</v>
      </c>
      <c r="E28" s="14" t="s">
        <v>15</v>
      </c>
      <c r="F28" s="21"/>
      <c r="G28" s="22"/>
    </row>
    <row r="29" ht="60.600000000000001" customHeight="1">
      <c r="A29" s="23" t="s">
        <v>19</v>
      </c>
      <c r="B29" s="24">
        <f>B30+B31</f>
        <v>0</v>
      </c>
      <c r="C29" s="25" t="s">
        <v>15</v>
      </c>
      <c r="D29" s="24">
        <f>D30+D31</f>
        <v>0</v>
      </c>
      <c r="E29" s="18" t="s">
        <v>15</v>
      </c>
    </row>
    <row r="30" ht="28.5" customHeight="1">
      <c r="A30" s="26" t="s">
        <v>20</v>
      </c>
      <c r="B30" s="27">
        <v>0</v>
      </c>
      <c r="C30" s="18" t="s">
        <v>15</v>
      </c>
      <c r="D30" s="27">
        <v>0</v>
      </c>
      <c r="E30" s="18" t="s">
        <v>15</v>
      </c>
    </row>
    <row r="31" ht="42.75" customHeight="1">
      <c r="A31" s="26" t="s">
        <v>21</v>
      </c>
      <c r="B31" s="27">
        <v>0</v>
      </c>
      <c r="C31" s="28"/>
      <c r="D31" s="29">
        <v>0</v>
      </c>
      <c r="E31" s="28"/>
    </row>
    <row r="32" ht="69.599999999999994" customHeight="1">
      <c r="A32" s="23" t="s">
        <v>22</v>
      </c>
      <c r="B32" s="24">
        <f>B33+B34</f>
        <v>-316200000</v>
      </c>
      <c r="C32" s="25" t="s">
        <v>15</v>
      </c>
      <c r="D32" s="24">
        <f>D33+D34</f>
        <v>-34000000</v>
      </c>
      <c r="E32" s="25" t="s">
        <v>15</v>
      </c>
    </row>
    <row r="33" ht="36.600000000000001" customHeight="1">
      <c r="A33" s="26" t="s">
        <v>20</v>
      </c>
      <c r="B33" s="29">
        <v>-316200000</v>
      </c>
      <c r="C33" s="18" t="s">
        <v>15</v>
      </c>
      <c r="D33" s="17">
        <v>-34000000</v>
      </c>
      <c r="E33" s="18" t="s">
        <v>15</v>
      </c>
    </row>
    <row r="34" ht="32.100000000000001" customHeight="1">
      <c r="A34" s="26" t="s">
        <v>21</v>
      </c>
      <c r="B34" s="29">
        <f>-B31</f>
        <v>0</v>
      </c>
      <c r="C34" s="18" t="s">
        <v>15</v>
      </c>
      <c r="D34" s="29">
        <f>-D31</f>
        <v>0</v>
      </c>
      <c r="E34" s="18" t="s">
        <v>15</v>
      </c>
    </row>
    <row r="35" ht="35.100000000000001" customHeight="1">
      <c r="A35" s="16" t="s">
        <v>23</v>
      </c>
      <c r="B35" s="17">
        <f>B36+B37</f>
        <v>-316200000</v>
      </c>
      <c r="C35" s="18" t="s">
        <v>15</v>
      </c>
      <c r="D35" s="17">
        <f>D36+D37</f>
        <v>-34000000</v>
      </c>
      <c r="E35" s="18" t="s">
        <v>15</v>
      </c>
    </row>
    <row r="36" ht="21.949999999999999" customHeight="1">
      <c r="A36" s="16" t="s">
        <v>24</v>
      </c>
      <c r="B36" s="30">
        <f>B26+B29</f>
        <v>0</v>
      </c>
      <c r="C36" s="18" t="s">
        <v>15</v>
      </c>
      <c r="D36" s="30">
        <f>D26+D29</f>
        <v>0</v>
      </c>
      <c r="E36" s="18" t="s">
        <v>15</v>
      </c>
      <c r="F36" s="31"/>
    </row>
    <row r="37" ht="23.100000000000001" customHeight="1">
      <c r="A37" s="16" t="s">
        <v>25</v>
      </c>
      <c r="B37" s="17">
        <f>B27+B32</f>
        <v>-316200000</v>
      </c>
      <c r="C37" s="18" t="s">
        <v>15</v>
      </c>
      <c r="D37" s="17">
        <f>D27+D32</f>
        <v>-34000000</v>
      </c>
      <c r="E37" s="18" t="s">
        <v>15</v>
      </c>
      <c r="F37" s="31"/>
    </row>
    <row r="38" ht="22.5" customHeight="1">
      <c r="A38" s="32"/>
      <c r="B38" s="33"/>
      <c r="C38" s="33"/>
      <c r="D38" s="33"/>
      <c r="E38" s="33"/>
      <c r="F38" s="22"/>
    </row>
    <row r="39" ht="22.5" customHeight="1">
      <c r="A39" s="34"/>
      <c r="B39" s="35"/>
      <c r="C39" s="35"/>
      <c r="D39" s="35"/>
      <c r="E39" s="35"/>
      <c r="F39" s="22"/>
    </row>
    <row r="40" s="36" customFormat="1" ht="22.5" customHeight="1" outlineLevel="1">
      <c r="A40" s="37"/>
      <c r="B40" s="38" t="e">
        <f>B35+#REF!</f>
        <v>#REF!</v>
      </c>
      <c r="C40" s="38"/>
      <c r="D40" s="38" t="e">
        <f>D35+#REF!</f>
        <v>#REF!</v>
      </c>
      <c r="E40" s="38"/>
      <c r="F40" s="39"/>
    </row>
    <row r="41" s="36" customFormat="1" ht="25.5" customHeight="1" outlineLevel="1">
      <c r="A41" s="40"/>
      <c r="B41" s="40" t="s">
        <v>26</v>
      </c>
      <c r="C41" s="40" t="s">
        <v>27</v>
      </c>
      <c r="D41" s="40" t="s">
        <v>28</v>
      </c>
      <c r="E41" s="40" t="s">
        <v>29</v>
      </c>
    </row>
    <row r="42" s="36" customFormat="1" ht="26.100000000000001" customHeight="1" outlineLevel="1">
      <c r="A42" s="40" t="s">
        <v>30</v>
      </c>
      <c r="B42" s="41">
        <f>B43+B44</f>
        <v>350200000</v>
      </c>
      <c r="C42" s="41">
        <f>B42+B50</f>
        <v>34000000</v>
      </c>
      <c r="D42" s="41">
        <f t="shared" ref="D42:D43" si="0">C42</f>
        <v>34000000</v>
      </c>
      <c r="E42" s="41">
        <f>D42+D50</f>
        <v>0</v>
      </c>
      <c r="F42" s="39"/>
    </row>
    <row r="43" s="36" customFormat="1" ht="24.949999999999999" customHeight="1" outlineLevel="1">
      <c r="A43" s="42" t="s">
        <v>31</v>
      </c>
      <c r="B43" s="41">
        <v>350200000</v>
      </c>
      <c r="C43" s="41">
        <f>B43+B33</f>
        <v>34000000</v>
      </c>
      <c r="D43" s="41">
        <f t="shared" si="0"/>
        <v>34000000</v>
      </c>
      <c r="E43" s="41">
        <f>D43+D32</f>
        <v>0</v>
      </c>
      <c r="F43" s="39"/>
    </row>
    <row r="44" s="36" customFormat="1" ht="24.949999999999999" customHeight="1" outlineLevel="1">
      <c r="A44" s="42" t="s">
        <v>32</v>
      </c>
      <c r="B44" s="41">
        <v>0</v>
      </c>
      <c r="C44" s="41">
        <f>B44-B45</f>
        <v>0</v>
      </c>
      <c r="D44" s="41">
        <v>0</v>
      </c>
      <c r="E44" s="41">
        <f>D44-D45</f>
        <v>0</v>
      </c>
      <c r="F44" s="39"/>
    </row>
    <row r="45" s="36" customFormat="1" ht="24.949999999999999" customHeight="1" outlineLevel="1">
      <c r="A45" s="43" t="s">
        <v>33</v>
      </c>
      <c r="B45" s="41">
        <v>0</v>
      </c>
      <c r="C45" s="41"/>
      <c r="D45" s="41">
        <v>0</v>
      </c>
      <c r="E45" s="41"/>
      <c r="F45" s="39"/>
    </row>
    <row r="46" s="36" customFormat="1" ht="33" customHeight="1" outlineLevel="1">
      <c r="A46" s="40" t="s">
        <v>34</v>
      </c>
      <c r="B46" s="44"/>
      <c r="C46" s="41"/>
      <c r="D46" s="41"/>
      <c r="E46" s="40"/>
    </row>
    <row r="47" s="36" customFormat="1" ht="39.75" customHeight="1" outlineLevel="1">
      <c r="A47" s="45" t="s">
        <v>35</v>
      </c>
      <c r="B47" s="44">
        <v>316200000</v>
      </c>
      <c r="C47" s="41"/>
      <c r="D47" s="41"/>
      <c r="E47" s="40"/>
    </row>
    <row r="48" s="36" customFormat="1" ht="29.100000000000001" customHeight="1" outlineLevel="1">
      <c r="A48" s="40" t="s">
        <v>36</v>
      </c>
      <c r="B48" s="41"/>
      <c r="C48" s="41"/>
      <c r="D48" s="41"/>
      <c r="E48" s="40"/>
    </row>
    <row r="49" s="36" customFormat="1" ht="26.449999999999999" customHeight="1" outlineLevel="1">
      <c r="A49" s="40" t="s">
        <v>37</v>
      </c>
      <c r="B49" s="41">
        <v>0</v>
      </c>
      <c r="C49" s="40"/>
      <c r="D49" s="41">
        <v>0</v>
      </c>
      <c r="E49" s="40"/>
    </row>
    <row r="50" s="36" customFormat="1" ht="29.449999999999999" customHeight="1" outlineLevel="1">
      <c r="A50" s="40" t="s">
        <v>38</v>
      </c>
      <c r="B50" s="46">
        <f>B32+B25</f>
        <v>-316200000</v>
      </c>
      <c r="C50" s="40"/>
      <c r="D50" s="46">
        <f>D32+D25</f>
        <v>-34000000</v>
      </c>
      <c r="E50" s="40"/>
    </row>
    <row r="51" s="36" customFormat="1" ht="29.449999999999999" customHeight="1" outlineLevel="1">
      <c r="A51" s="1" t="s">
        <v>39</v>
      </c>
      <c r="B51" s="47">
        <f>B54+B58</f>
        <v>384266326.81999999</v>
      </c>
      <c r="C51" s="1"/>
      <c r="D51" s="47">
        <f>D54+D58</f>
        <v>7764729.6200000001</v>
      </c>
      <c r="E51" s="1"/>
    </row>
    <row r="52" ht="28.5" customHeight="1">
      <c r="A52" s="48" t="s">
        <v>40</v>
      </c>
      <c r="B52" s="49">
        <f>B42+B36</f>
        <v>350200000</v>
      </c>
      <c r="C52" s="48"/>
      <c r="D52" s="49">
        <f>D42+D36</f>
        <v>34000000</v>
      </c>
    </row>
    <row r="53" ht="56.25" customHeight="1"/>
    <row r="54" ht="49.5">
      <c r="A54" s="50" t="s">
        <v>41</v>
      </c>
      <c r="B54" s="51">
        <f>B55+B56+B57</f>
        <v>383107215.31999999</v>
      </c>
      <c r="C54" s="52"/>
      <c r="D54" s="51">
        <f>D55+D56+D57</f>
        <v>350359</v>
      </c>
    </row>
    <row r="55">
      <c r="A55" s="53" t="s">
        <v>42</v>
      </c>
      <c r="B55" s="54">
        <v>3831071.7799999998</v>
      </c>
      <c r="C55" s="52"/>
      <c r="D55" s="52">
        <v>0</v>
      </c>
    </row>
    <row r="56">
      <c r="A56" s="53" t="s">
        <v>43</v>
      </c>
      <c r="B56" s="54">
        <v>313859876.54000002</v>
      </c>
      <c r="C56" s="52"/>
      <c r="D56" s="52"/>
    </row>
    <row r="57">
      <c r="A57" s="53" t="s">
        <v>44</v>
      </c>
      <c r="B57" s="54">
        <v>65416267</v>
      </c>
      <c r="C57" s="52"/>
      <c r="D57" s="54">
        <v>350359</v>
      </c>
    </row>
    <row r="58" ht="82.5">
      <c r="A58" s="50" t="s">
        <v>45</v>
      </c>
      <c r="B58" s="55">
        <f>B59+B60+B61</f>
        <v>1159111.5</v>
      </c>
      <c r="C58" s="52"/>
      <c r="D58" s="56">
        <f>D59+D60+D61</f>
        <v>7414370.6200000001</v>
      </c>
    </row>
    <row r="59">
      <c r="A59" s="53" t="s">
        <v>42</v>
      </c>
      <c r="B59" s="57">
        <v>1159111.5</v>
      </c>
      <c r="C59" s="52"/>
      <c r="D59" s="57">
        <v>7414370.6200000001</v>
      </c>
    </row>
    <row r="60">
      <c r="A60" s="53" t="s">
        <v>43</v>
      </c>
      <c r="B60" s="52"/>
      <c r="C60" s="52"/>
      <c r="D60" s="52"/>
    </row>
    <row r="61">
      <c r="A61" s="53" t="s">
        <v>44</v>
      </c>
      <c r="B61" s="52"/>
      <c r="C61" s="52"/>
      <c r="D61" s="52"/>
    </row>
    <row r="62">
      <c r="B62" s="58"/>
    </row>
  </sheetData>
  <mergeCells count="21">
    <mergeCell ref="B1:E1"/>
    <mergeCell ref="B2:E2"/>
    <mergeCell ref="B3:E3"/>
    <mergeCell ref="B4:E4"/>
    <mergeCell ref="B5:E5"/>
    <mergeCell ref="B7:E7"/>
    <mergeCell ref="B8:E8"/>
    <mergeCell ref="B9:E9"/>
    <mergeCell ref="B10:E10"/>
    <mergeCell ref="B11:E11"/>
    <mergeCell ref="B13:D13"/>
    <mergeCell ref="B14:D14"/>
    <mergeCell ref="B15:D15"/>
    <mergeCell ref="B16:D16"/>
    <mergeCell ref="B17:D17"/>
    <mergeCell ref="A19:D19"/>
    <mergeCell ref="A20:E20"/>
    <mergeCell ref="A21:D21"/>
    <mergeCell ref="A22:A23"/>
    <mergeCell ref="B22:C22"/>
    <mergeCell ref="D22:E22"/>
  </mergeCells>
  <printOptions headings="0" gridLines="0"/>
  <pageMargins left="0.82677165354330695" right="0.31496062992125984" top="0.51181102362204722" bottom="0.43307086614173229" header="0.19684999999999997" footer="0.15748000000000001"/>
  <pageSetup paperSize="9" scale="59" fitToWidth="1" fitToHeight="1" pageOrder="downThenOver" orientation="portrait" usePrinterDefaults="1" blackAndWhite="0" draft="0" cellComments="none" useFirstPageNumber="1" errors="displayed" horizontalDpi="600" verticalDpi="600" copies="1"/>
  <headerFooter>
    <oddHeader>&amp;C&amp;"Times New Roman,Regular 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2"/>
    <outlinePr applyStyles="0" summaryBelow="1" summaryRight="1" showOutlineSymbols="1"/>
    <pageSetUpPr autoPageBreaks="1" fitToPage="1"/>
  </sheetPr>
  <sheetViews>
    <sheetView showRuler="1" view="pageBreakPreview" zoomScale="100" workbookViewId="0">
      <selection activeCell="E7" activeCellId="0" sqref="E7:G7"/>
    </sheetView>
  </sheetViews>
  <sheetFormatPr defaultRowHeight="18" customHeight="1"/>
  <cols>
    <col customWidth="1" min="1" max="1" style="1" width="38.140625"/>
    <col customWidth="1" min="2" max="2" style="1" width="14.28515625"/>
    <col customWidth="1" min="3" max="4" style="1" width="19.7109375"/>
    <col customWidth="1" min="5" max="5" style="1" width="14.5703125"/>
    <col customWidth="1" min="6" max="7" style="1" width="19.7109375"/>
    <col customWidth="1" min="8" max="257" style="1" width="9.140625"/>
  </cols>
  <sheetData>
    <row r="1" ht="99" customHeight="1">
      <c r="A1" s="59"/>
      <c r="B1" s="59"/>
      <c r="C1" s="59"/>
      <c r="D1" s="59"/>
      <c r="E1" s="60" t="s">
        <v>46</v>
      </c>
      <c r="F1" s="61"/>
      <c r="G1" s="61"/>
    </row>
    <row r="2" ht="20.25" hidden="1" customHeight="1">
      <c r="A2" s="62"/>
      <c r="B2" s="63"/>
      <c r="C2" s="63"/>
      <c r="D2" s="63"/>
      <c r="E2" s="64"/>
      <c r="F2" s="63"/>
      <c r="G2" s="62"/>
    </row>
    <row r="3" ht="20.25" hidden="1" customHeight="1">
      <c r="A3" s="62"/>
      <c r="B3" s="63"/>
      <c r="C3" s="63"/>
      <c r="D3" s="63"/>
      <c r="E3" s="64"/>
      <c r="F3" s="63"/>
      <c r="G3" s="62"/>
    </row>
    <row r="4" ht="20.25" customHeight="1">
      <c r="A4" s="62"/>
      <c r="B4" s="63"/>
      <c r="C4" s="63"/>
      <c r="D4" s="63"/>
      <c r="E4" s="64"/>
      <c r="F4" s="63"/>
      <c r="G4" s="62"/>
    </row>
    <row r="5" ht="39" customHeight="1">
      <c r="A5" s="65" t="s">
        <v>8</v>
      </c>
      <c r="B5" s="65"/>
      <c r="C5" s="65"/>
      <c r="D5" s="65"/>
      <c r="E5" s="65"/>
      <c r="F5" s="65"/>
      <c r="G5" s="65"/>
    </row>
    <row r="6" ht="16.5" customHeight="1">
      <c r="A6" s="7"/>
      <c r="B6" s="7"/>
      <c r="C6" s="7"/>
      <c r="D6" s="7"/>
      <c r="E6" s="7"/>
      <c r="F6" s="8"/>
      <c r="G6" s="8" t="s">
        <v>47</v>
      </c>
    </row>
    <row r="7" ht="19.5" customHeight="1">
      <c r="A7" s="66" t="s">
        <v>9</v>
      </c>
      <c r="B7" s="67" t="s">
        <v>10</v>
      </c>
      <c r="C7" s="67"/>
      <c r="D7" s="67"/>
      <c r="E7" s="67" t="s">
        <v>11</v>
      </c>
      <c r="F7" s="67"/>
      <c r="G7" s="67"/>
    </row>
    <row r="8" ht="19.5" customHeight="1">
      <c r="A8" s="66"/>
      <c r="B8" s="67" t="s">
        <v>48</v>
      </c>
      <c r="C8" s="67"/>
      <c r="D8" s="66" t="s">
        <v>49</v>
      </c>
      <c r="E8" s="67" t="s">
        <v>48</v>
      </c>
      <c r="F8" s="67"/>
      <c r="G8" s="66" t="s">
        <v>49</v>
      </c>
    </row>
    <row r="9" ht="36" customHeight="1">
      <c r="A9" s="66"/>
      <c r="B9" s="66" t="s">
        <v>50</v>
      </c>
      <c r="C9" s="66" t="s">
        <v>13</v>
      </c>
      <c r="D9" s="66"/>
      <c r="E9" s="66" t="s">
        <v>50</v>
      </c>
      <c r="F9" s="66" t="s">
        <v>13</v>
      </c>
      <c r="G9" s="66"/>
    </row>
    <row r="10" s="11" customFormat="1" ht="18.75" customHeight="1">
      <c r="A10" s="66">
        <v>1</v>
      </c>
      <c r="B10" s="66">
        <v>2</v>
      </c>
      <c r="C10" s="66">
        <v>3</v>
      </c>
      <c r="D10" s="66">
        <v>4</v>
      </c>
      <c r="E10" s="66">
        <v>5</v>
      </c>
      <c r="F10" s="66">
        <v>6</v>
      </c>
      <c r="G10" s="66">
        <v>7</v>
      </c>
    </row>
    <row r="11" s="11" customFormat="1" ht="38.25" customHeight="1">
      <c r="A11" s="68" t="s">
        <v>51</v>
      </c>
      <c r="B11" s="69">
        <f>Расчетная!B26</f>
        <v>0</v>
      </c>
      <c r="C11" s="70" t="str">
        <f>Расчетная!C26</f>
        <v>-</v>
      </c>
      <c r="D11" s="71">
        <f>Расчетная!B27</f>
        <v>0</v>
      </c>
      <c r="E11" s="71">
        <f>Расчетная!D26</f>
        <v>0</v>
      </c>
      <c r="F11" s="70" t="str">
        <f>Расчетная!E26</f>
        <v>-</v>
      </c>
      <c r="G11" s="71">
        <f>Расчетная!D27</f>
        <v>0</v>
      </c>
    </row>
    <row r="12" s="11" customFormat="1" ht="57.75" customHeight="1">
      <c r="A12" s="72" t="s">
        <v>52</v>
      </c>
      <c r="B12" s="69">
        <f>B13+B14</f>
        <v>0</v>
      </c>
      <c r="C12" s="18" t="s">
        <v>15</v>
      </c>
      <c r="D12" s="69">
        <f>D13+D14</f>
        <v>-316200000</v>
      </c>
      <c r="E12" s="71">
        <f>E13+E14</f>
        <v>0</v>
      </c>
      <c r="F12" s="18" t="s">
        <v>15</v>
      </c>
      <c r="G12" s="71">
        <f>G13+G14</f>
        <v>-34000000</v>
      </c>
    </row>
    <row r="13" s="11" customFormat="1" ht="34.5" customHeight="1">
      <c r="A13" s="73" t="s">
        <v>20</v>
      </c>
      <c r="B13" s="69">
        <f>Расчетная!B30</f>
        <v>0</v>
      </c>
      <c r="C13" s="18" t="s">
        <v>15</v>
      </c>
      <c r="D13" s="71">
        <f>Расчетная!B33</f>
        <v>-316200000</v>
      </c>
      <c r="E13" s="71">
        <f>Расчетная!D30</f>
        <v>0</v>
      </c>
      <c r="F13" s="18" t="s">
        <v>15</v>
      </c>
      <c r="G13" s="71">
        <f>Расчетная!D33</f>
        <v>-34000000</v>
      </c>
    </row>
    <row r="14" ht="38.25" customHeight="1">
      <c r="A14" s="73" t="s">
        <v>21</v>
      </c>
      <c r="B14" s="74">
        <f>Расчетная!B31</f>
        <v>0</v>
      </c>
      <c r="C14" s="18" t="s">
        <v>15</v>
      </c>
      <c r="D14" s="71">
        <f>Расчетная!B34</f>
        <v>0</v>
      </c>
      <c r="E14" s="75">
        <f>Расчетная!D31</f>
        <v>0</v>
      </c>
      <c r="F14" s="18" t="s">
        <v>15</v>
      </c>
      <c r="G14" s="71">
        <f>Расчетная!D34</f>
        <v>0</v>
      </c>
    </row>
    <row r="15" ht="37.5" customHeight="1">
      <c r="A15" s="76" t="s">
        <v>23</v>
      </c>
      <c r="B15" s="74">
        <f>B11+B12</f>
        <v>0</v>
      </c>
      <c r="C15" s="18" t="s">
        <v>15</v>
      </c>
      <c r="D15" s="75">
        <f>D11+D12</f>
        <v>-316200000</v>
      </c>
      <c r="E15" s="75">
        <f>E11+E12</f>
        <v>0</v>
      </c>
      <c r="F15" s="18" t="s">
        <v>15</v>
      </c>
      <c r="G15" s="75">
        <f>G11+G12</f>
        <v>-34000000</v>
      </c>
    </row>
    <row r="16" ht="19.5" customHeight="1">
      <c r="A16" s="77"/>
      <c r="B16" s="77"/>
      <c r="C16" s="77"/>
      <c r="D16" s="77"/>
      <c r="E16" s="77"/>
      <c r="F16" s="77"/>
      <c r="G16" s="77"/>
    </row>
    <row r="17" ht="14.1" customHeight="1"/>
    <row r="18" ht="25.5" hidden="1" customHeight="1">
      <c r="A18" s="1" t="s">
        <v>53</v>
      </c>
      <c r="B18" s="21"/>
      <c r="C18" s="1" t="s">
        <v>53</v>
      </c>
      <c r="F18" s="1" t="s">
        <v>53</v>
      </c>
    </row>
    <row r="19" ht="26.100000000000001" hidden="1" customHeight="1">
      <c r="A19" s="1" t="s">
        <v>54</v>
      </c>
      <c r="B19" s="58">
        <f>Расчетная!B42</f>
        <v>350200000</v>
      </c>
      <c r="C19" s="58"/>
      <c r="D19" s="78"/>
      <c r="E19" s="58">
        <f>B19-B23</f>
        <v>350200000</v>
      </c>
      <c r="F19" s="78"/>
      <c r="G19" s="22"/>
    </row>
    <row r="20" ht="24.949999999999999" hidden="1" customHeight="1">
      <c r="A20" s="53" t="s">
        <v>31</v>
      </c>
      <c r="B20" s="58">
        <f>Расчетная!B43</f>
        <v>350200000</v>
      </c>
      <c r="C20" s="58"/>
      <c r="D20" s="78"/>
      <c r="E20" s="58">
        <f>B20-B22</f>
        <v>34000000</v>
      </c>
      <c r="F20" s="78"/>
      <c r="G20" s="78">
        <v>1957789853.95</v>
      </c>
    </row>
    <row r="21" ht="24.949999999999999" hidden="1" customHeight="1">
      <c r="A21" s="53" t="s">
        <v>32</v>
      </c>
      <c r="B21" s="58">
        <f>B19-B20</f>
        <v>0</v>
      </c>
      <c r="C21" s="58"/>
      <c r="E21" s="58">
        <f>E19-E20</f>
        <v>316200000</v>
      </c>
      <c r="G21" s="22"/>
    </row>
    <row r="22" ht="24.949999999999999" hidden="1" customHeight="1">
      <c r="A22" s="1" t="s">
        <v>55</v>
      </c>
      <c r="B22" s="58">
        <f>Расчетная!B46+Расчетная!B47</f>
        <v>316200000</v>
      </c>
      <c r="C22" s="58">
        <f>D12+B12</f>
        <v>-316200000</v>
      </c>
      <c r="E22" s="58">
        <f>Расчетная!D46+Расчетная!D47</f>
        <v>0</v>
      </c>
      <c r="F22" s="58">
        <f>G12+E12</f>
        <v>-34000000</v>
      </c>
    </row>
    <row r="23" ht="24.949999999999999" hidden="1" customHeight="1">
      <c r="A23" s="1" t="s">
        <v>56</v>
      </c>
      <c r="B23" s="58">
        <f>Расчетная!B48+Расчетная!B49</f>
        <v>0</v>
      </c>
      <c r="C23" s="58">
        <f>D15+B15</f>
        <v>-316200000</v>
      </c>
      <c r="E23" s="58">
        <f>Расчетная!D50</f>
        <v>-34000000</v>
      </c>
      <c r="F23" s="58">
        <f>G15+E15</f>
        <v>-34000000</v>
      </c>
    </row>
    <row r="24" ht="37.5" hidden="1" customHeight="1"/>
    <row r="25" ht="56.25" hidden="1" customHeight="1"/>
    <row r="26" ht="37.5" hidden="1" customHeight="1"/>
    <row r="27" ht="56.25" hidden="1" customHeight="1"/>
    <row r="28" hidden="1"/>
    <row r="29" hidden="1"/>
    <row r="30" hidden="1"/>
    <row r="31" hidden="1"/>
    <row r="32" hidden="1"/>
    <row r="33" hidden="1"/>
    <row r="34" hidden="1"/>
    <row r="35" hidden="1">
      <c r="C35" s="22">
        <f>C22-C23</f>
        <v>0</v>
      </c>
      <c r="F35" s="22">
        <f>F22-F23</f>
        <v>0</v>
      </c>
    </row>
    <row r="36" hidden="1">
      <c r="C36" s="79"/>
    </row>
    <row r="37" hidden="1">
      <c r="C37" s="79"/>
    </row>
    <row r="38">
      <c r="C38" s="79"/>
    </row>
  </sheetData>
  <mergeCells count="11">
    <mergeCell ref="E1:G1"/>
    <mergeCell ref="A5:G5"/>
    <mergeCell ref="A6:E6"/>
    <mergeCell ref="A7:A9"/>
    <mergeCell ref="B7:D7"/>
    <mergeCell ref="E7:G7"/>
    <mergeCell ref="B8:C8"/>
    <mergeCell ref="D8:D9"/>
    <mergeCell ref="E8:F8"/>
    <mergeCell ref="G8:G9"/>
    <mergeCell ref="A16:G16"/>
  </mergeCells>
  <printOptions headings="0" gridLines="0"/>
  <pageMargins left="0.78740157480314954" right="0.78740157480314954" top="0.98425196850393704" bottom="0.59055118110236249" header="0.19685039370078738" footer="0.15748031496062992"/>
  <pageSetup paperSize="9" scale="92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>APK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lastModifiedBy>sopova</cp:lastModifiedBy>
  <cp:revision>12</cp:revision>
  <dcterms:created xsi:type="dcterms:W3CDTF">2005-08-18T04:46:00Z</dcterms:created>
  <dcterms:modified xsi:type="dcterms:W3CDTF">2025-11-05T05:27:28Z</dcterms:modified>
  <cp:version>786432</cp:version>
</cp:coreProperties>
</file>